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80a74b254a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模板" sheetId="1" r:id="R2db29cd471fe49e5"/>
    <x:sheet xmlns:r="http://schemas.openxmlformats.org/officeDocument/2006/relationships" name="虚构示例" sheetId="2" r:id="R67c3f325b73b4b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;[Red]-#,##0.00;0.00"/>
    <x:numFmt numFmtId="202" formatCode="0"/>
  </x:numFmts>
  <x:fonts count="8">
    <x:font>
      <x:sz val="11"/>
      <x:name val="Carlito"/>
    </x:font>
    <x:font>
      <x:sz val="11"/>
      <x:color rgb="FF243348"/>
      <x:name val="Arial"/>
    </x:font>
    <x:font>
      <x:b/>
      <x:sz val="16"/>
      <x:color rgb="FF172A46"/>
      <x:name val="Arial"/>
    </x:font>
    <x:font>
      <x:sz val="11"/>
      <x:color rgb="FF175AA7"/>
      <x:name val="Arial"/>
    </x:font>
    <x:font>
      <x:sz val="11"/>
      <x:color rgb="FF52657D"/>
      <x:name val="Arial"/>
    </x:font>
    <x:font>
      <x:b/>
      <x:sz val="11"/>
      <x:color rgb="FFFFFFFF"/>
      <x:name val="Arial"/>
    </x:font>
    <x:font>
      <x:b/>
      <x:sz val="11"/>
      <x:color rgb="FF315370"/>
      <x:name val="Arial"/>
    </x:font>
    <x:font>
      <x:b/>
      <x:sz val="15"/>
      <x:color rgb="FF315370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72A46"/>
      </x:patternFill>
    </x:fill>
    <x:fill>
      <x:patternFill patternType="solid">
        <x:fgColor rgb="FFFFFAEB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1F4F8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172A46"/>
      </x:bottom>
      <x:diagonal/>
    </x:border>
    <x:border>
      <x:left style="thin">
        <x:color rgb="FFCCD5DF"/>
      </x:left>
      <x:right/>
      <x:top style="thin">
        <x:color rgb="FFCCD5DF"/>
      </x:top>
      <x:bottom style="thin">
        <x:color rgb="FFCCD5DF"/>
      </x:bottom>
      <x:diagonal/>
    </x:border>
    <x:border>
      <x:left/>
      <x:right/>
      <x:top style="thin">
        <x:color rgb="FFCCD5DF"/>
      </x:top>
      <x:bottom style="thin">
        <x:color rgb="FFCCD5DF"/>
      </x:bottom>
      <x:diagonal/>
    </x:border>
    <x:border>
      <x:left/>
      <x:right style="thin">
        <x:color rgb="FFCCD5DF"/>
      </x:right>
      <x:top style="thin">
        <x:color rgb="FFCCD5DF"/>
      </x:top>
      <x:bottom style="thin">
        <x:color rgb="FFCCD5DF"/>
      </x:bottom>
      <x:diagonal/>
    </x:border>
    <x:border>
      <x:left style="thin">
        <x:color rgb="FFCCD5DF"/>
      </x:left>
      <x:right style="thin">
        <x:color rgb="FFCCD5DF"/>
      </x:right>
      <x:top style="thin">
        <x:color rgb="FFCCD5DF"/>
      </x:top>
      <x:bottom style="thin">
        <x:color rgb="FFCCD5DF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3" fillId="2" borderId="2" xfId="0" applyNumberFormat="1" applyFont="1" applyFill="1" applyBorder="1" applyAlignment="1">
      <x:alignment vertical="center"/>
    </x:xf>
    <x:xf numFmtId="201" fontId="3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/>
    </x:xf>
    <x:xf numFmtId="0" fontId="3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/>
    </x:xf>
    <x:xf numFmtId="0" fontId="3" fillId="6" borderId="5" xfId="0" applyNumberFormat="1" applyFont="1" applyFill="1" applyBorder="1" applyAlignment="1">
      <x:alignment vertical="center" wrapText="1"/>
    </x:xf>
    <x:xf numFmtId="200" fontId="1" fillId="5" borderId="5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3" fillId="4" borderId="5" xfId="0" applyNumberFormat="1" applyFont="1" applyFill="1" applyBorder="1" applyAlignment="1">
      <x:alignment vertical="center" wrapText="1"/>
    </x:xf>
    <x:xf numFmtId="201" fontId="3" fillId="6" borderId="5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/>
    </x:xf>
    <x:xf numFmtId="202" fontId="7" fillId="7" borderId="0" xfId="0" applyNumberFormat="1" applyFont="1" applyFill="1" applyBorder="1" applyAlignment="1">
      <x:alignment horizontal="center" vertical="center"/>
    </x:xf>
    <x:xf numFmtId="201" fontId="7" fillId="7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20"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8A4C14"/>
      </x:font>
      <x:fill>
        <x:patternFill patternType="solid">
          <x:bgColor rgb="FFFFF0D6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  <x:dxf>
      <x:font>
        <x:b/>
        <x:color rgb="FFA32C25"/>
      </x:font>
      <x:fill>
        <x:patternFill patternType="solid">
          <x:bgColor rgb="FFFC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3584ebe3e41b9" /><Relationship Type="http://schemas.openxmlformats.org/officeDocument/2006/relationships/theme" Target="/xl/theme/theme1.xml" Id="Rc842fec32cf64829" /><Relationship Type="http://schemas.openxmlformats.org/officeDocument/2006/relationships/sharedStrings" Target="/xl/sharedStrings.xml" Id="R44019385b55e4251" /><Relationship Type="http://schemas.openxmlformats.org/officeDocument/2006/relationships/worksheet" Target="/xl/worksheets/sheet1.xml" Id="R2db29cd471fe49e5" /><Relationship Type="http://schemas.openxmlformats.org/officeDocument/2006/relationships/worksheet" Target="/xl/worksheets/sheet2.xml" Id="R67c3f325b73b4b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A46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1.25" hidden="0" customWidth="1"/>
    <x:col min="2" max="2" width="16.25" hidden="0" customWidth="1"/>
    <x:col min="3" max="3" width="18.75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18.1299991607666" hidden="0" customWidth="1"/>
    <x:col min="8" max="8" width="2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现金流计划表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/>
      <x:c r="C3" s="8"/>
      <x:c r="D3" s="9"/>
      <x:c r="E3" s="2" t="str">
        <x:v>首月日期</x:v>
      </x:c>
      <x:c r="F3" s="12"/>
      <x:c r="G3" s="8"/>
      <x:c r="H3" s="9"/>
    </x:row>
    <x:row r="4" ht="27" customHeight="1">
      <x:c r="A4" s="2" t="str">
        <x:v>币种</x:v>
      </x:c>
      <x:c r="B4" s="7"/>
      <x:c r="C4" s="8"/>
      <x:c r="D4" s="9"/>
      <x:c r="E4" s="2" t="str">
        <x:v>首期期初资金</x:v>
      </x:c>
      <x:c r="F4" s="13"/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填同一企业、币种和首月日期  ② 填首期期初、各月收付及依据  ③ 看滚动期末和资金缺口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有效预测月数</x:v>
      </x:c>
      <x:c r="B8" s="35"/>
      <x:c r="C8" s="35" t="str">
        <x:v>资金缺口月数</x:v>
      </x:c>
      <x:c r="D8" s="35"/>
      <x:c r="E8" s="35" t="str">
        <x:v>最大资金缺口</x:v>
      </x:c>
      <x:c r="F8" s="35"/>
      <x:c r="G8" s="35" t="str">
        <x:v>待补月份</x:v>
      </x:c>
      <x:c r="H8" s="35"/>
    </x:row>
    <x:row r="9" ht="27" customHeight="1">
      <x:c r="A9" s="37" t="n">
        <x:f>COUNT(E11:E20)</x:f>
        <x:v>0</x:v>
      </x:c>
      <x:c r="B9" s="37"/>
      <x:c r="C9" s="37" t="n">
        <x:f>COUNTIFS(F11:F20,"&gt;0")</x:f>
        <x:v>0</x:v>
      </x:c>
      <x:c r="D9" s="37"/>
      <x:c r="E9" s="38" t="str">
        <x:f>IF(COUNT(F11:F20)=0,"待预测",MAX(F11:F20))</x:f>
        <x:v>待预测</x:v>
      </x:c>
      <x:c r="F9" s="38"/>
      <x:c r="G9" s="37" t="n">
        <x:f>COUNTIFS(H11:H20,"待补：前期或必填项")</x:f>
        <x:v>0</x:v>
      </x:c>
      <x:c r="H9" s="37"/>
    </x:row>
    <x:row r="10" ht="36" customHeight="1">
      <x:c r="A10" s="18" t="str">
        <x:v>月份</x:v>
      </x:c>
      <x:c r="B10" s="18" t="str">
        <x:v>期初（自动）</x:v>
      </x:c>
      <x:c r="C10" s="18" t="str">
        <x:v>预计收款</x:v>
      </x:c>
      <x:c r="D10" s="18" t="str">
        <x:v>预计付款</x:v>
      </x:c>
      <x:c r="E10" s="18" t="str">
        <x:v>预计期末</x:v>
      </x:c>
      <x:c r="F10" s="18" t="str">
        <x:v>资金缺口</x:v>
      </x:c>
      <x:c r="G10" s="18" t="str">
        <x:v>计划依据</x:v>
      </x:c>
      <x:c r="H10" s="18" t="str">
        <x:v>填写提示</x:v>
      </x:c>
    </x:row>
    <x:row r="11" ht="38" customHeight="1">
      <x:c r="A11" s="29" t="str">
        <x:f>IF(AND(ISNUMBER($F$3),$F$3&gt;0),DATE(YEAR($F$3),MONTH($F$3)+0,1),"")</x:f>
      </x:c>
      <x:c r="B11" s="30" t="str">
        <x:f>IF(ISNUMBER($F$4),$F$4,"")</x:f>
      </x:c>
      <x:c r="C11" s="31"/>
      <x:c r="D11" s="31"/>
      <x:c r="E11" s="30" t="str">
        <x:f>IF(AND(ISTEXT($B$3),$B$3&lt;&gt;"",ISTEXT($B$4),$B$4&lt;&gt;"",ISNUMBER(A11),COUNT(B11:D11)=3,C11&gt;=0,D11&gt;=0,G11&lt;&gt;""),B11+C11-D11,"")</x:f>
      </x:c>
      <x:c r="F11" s="30" t="str">
        <x:f>IF(ISNUMBER(E11),MAX(0,-E11),"")</x:f>
      </x:c>
      <x:c r="G11" s="22"/>
      <x:c r="H11" s="24" t="str">
        <x:f>IF(COUNTA(C11:D11,G11)=0,"待填预测",IF(NOT(AND(ISTEXT($B$3),$B$3&lt;&gt;"",ISTEXT($B$4),$B$4&lt;&gt;"",ISNUMBER(A11),COUNT(B11:D11)=3,C11&gt;=0,D11&gt;=0,G11&lt;&gt;"")),"待补：前期或必填项",IF(E11&lt;0,"异常：资金缺口","可核对计划")))</x:f>
        <x:v>待填预测</x:v>
      </x:c>
    </x:row>
    <x:row r="12" ht="38" customHeight="1">
      <x:c r="A12" s="29" t="str">
        <x:f>IF(AND(ISNUMBER($F$3),$F$3&gt;0),DATE(YEAR($F$3),MONTH($F$3)+1,1),"")</x:f>
      </x:c>
      <x:c r="B12" s="30" t="str">
        <x:f>IF(ISNUMBER(E11),E11,"")</x:f>
      </x:c>
      <x:c r="C12" s="32"/>
      <x:c r="D12" s="32"/>
      <x:c r="E12" s="30" t="str">
        <x:f>IF(AND(ISTEXT($B$3),$B$3&lt;&gt;"",ISTEXT($B$4),$B$4&lt;&gt;"",ISNUMBER(A12),COUNT(B12:D12)=3,C12&gt;=0,D12&gt;=0,G12&lt;&gt;""),B12+C12-D12,"")</x:f>
      </x:c>
      <x:c r="F12" s="30" t="str">
        <x:f>IF(ISNUMBER(E12),MAX(0,-E12),"")</x:f>
      </x:c>
      <x:c r="G12" s="28"/>
      <x:c r="H12" s="24" t="str">
        <x:f>IF(COUNTA(C12:D12,G12)=0,"待填预测",IF(NOT(AND(ISTEXT($B$3),$B$3&lt;&gt;"",ISTEXT($B$4),$B$4&lt;&gt;"",ISNUMBER(A12),COUNT(B12:D12)=3,C12&gt;=0,D12&gt;=0,G12&lt;&gt;"")),"待补：前期或必填项",IF(E12&lt;0,"异常：资金缺口","可核对计划")))</x:f>
        <x:v>待填预测</x:v>
      </x:c>
    </x:row>
    <x:row r="13" ht="38" customHeight="1">
      <x:c r="A13" s="29" t="str">
        <x:f>IF(AND(ISNUMBER($F$3),$F$3&gt;0),DATE(YEAR($F$3),MONTH($F$3)+2,1),"")</x:f>
      </x:c>
      <x:c r="B13" s="30" t="str">
        <x:f>IF(ISNUMBER(E12),E12,"")</x:f>
      </x:c>
      <x:c r="C13" s="31"/>
      <x:c r="D13" s="31"/>
      <x:c r="E13" s="30" t="str">
        <x:f>IF(AND(ISTEXT($B$3),$B$3&lt;&gt;"",ISTEXT($B$4),$B$4&lt;&gt;"",ISNUMBER(A13),COUNT(B13:D13)=3,C13&gt;=0,D13&gt;=0,G13&lt;&gt;""),B13+C13-D13,"")</x:f>
      </x:c>
      <x:c r="F13" s="30" t="str">
        <x:f>IF(ISNUMBER(E13),MAX(0,-E13),"")</x:f>
      </x:c>
      <x:c r="G13" s="22"/>
      <x:c r="H13" s="24" t="str">
        <x:f>IF(COUNTA(C13:D13,G13)=0,"待填预测",IF(NOT(AND(ISTEXT($B$3),$B$3&lt;&gt;"",ISTEXT($B$4),$B$4&lt;&gt;"",ISNUMBER(A13),COUNT(B13:D13)=3,C13&gt;=0,D13&gt;=0,G13&lt;&gt;"")),"待补：前期或必填项",IF(E13&lt;0,"异常：资金缺口","可核对计划")))</x:f>
        <x:v>待填预测</x:v>
      </x:c>
    </x:row>
    <x:row r="14" ht="38" customHeight="1">
      <x:c r="A14" s="29" t="str">
        <x:f>IF(AND(ISNUMBER($F$3),$F$3&gt;0),DATE(YEAR($F$3),MONTH($F$3)+3,1),"")</x:f>
      </x:c>
      <x:c r="B14" s="30" t="str">
        <x:f>IF(ISNUMBER(E13),E13,"")</x:f>
      </x:c>
      <x:c r="C14" s="32"/>
      <x:c r="D14" s="32"/>
      <x:c r="E14" s="30" t="str">
        <x:f>IF(AND(ISTEXT($B$3),$B$3&lt;&gt;"",ISTEXT($B$4),$B$4&lt;&gt;"",ISNUMBER(A14),COUNT(B14:D14)=3,C14&gt;=0,D14&gt;=0,G14&lt;&gt;""),B14+C14-D14,"")</x:f>
      </x:c>
      <x:c r="F14" s="30" t="str">
        <x:f>IF(ISNUMBER(E14),MAX(0,-E14),"")</x:f>
      </x:c>
      <x:c r="G14" s="28"/>
      <x:c r="H14" s="24" t="str">
        <x:f>IF(COUNTA(C14:D14,G14)=0,"待填预测",IF(NOT(AND(ISTEXT($B$3),$B$3&lt;&gt;"",ISTEXT($B$4),$B$4&lt;&gt;"",ISNUMBER(A14),COUNT(B14:D14)=3,C14&gt;=0,D14&gt;=0,G14&lt;&gt;"")),"待补：前期或必填项",IF(E14&lt;0,"异常：资金缺口","可核对计划")))</x:f>
        <x:v>待填预测</x:v>
      </x:c>
    </x:row>
    <x:row r="15" ht="38" customHeight="1">
      <x:c r="A15" s="29" t="str">
        <x:f>IF(AND(ISNUMBER($F$3),$F$3&gt;0),DATE(YEAR($F$3),MONTH($F$3)+4,1),"")</x:f>
      </x:c>
      <x:c r="B15" s="30" t="str">
        <x:f>IF(ISNUMBER(E14),E14,"")</x:f>
      </x:c>
      <x:c r="C15" s="31"/>
      <x:c r="D15" s="31"/>
      <x:c r="E15" s="30" t="str">
        <x:f>IF(AND(ISTEXT($B$3),$B$3&lt;&gt;"",ISTEXT($B$4),$B$4&lt;&gt;"",ISNUMBER(A15),COUNT(B15:D15)=3,C15&gt;=0,D15&gt;=0,G15&lt;&gt;""),B15+C15-D15,"")</x:f>
      </x:c>
      <x:c r="F15" s="30" t="str">
        <x:f>IF(ISNUMBER(E15),MAX(0,-E15),"")</x:f>
      </x:c>
      <x:c r="G15" s="22"/>
      <x:c r="H15" s="24" t="str">
        <x:f>IF(COUNTA(C15:D15,G15)=0,"待填预测",IF(NOT(AND(ISTEXT($B$3),$B$3&lt;&gt;"",ISTEXT($B$4),$B$4&lt;&gt;"",ISNUMBER(A15),COUNT(B15:D15)=3,C15&gt;=0,D15&gt;=0,G15&lt;&gt;"")),"待补：前期或必填项",IF(E15&lt;0,"异常：资金缺口","可核对计划")))</x:f>
        <x:v>待填预测</x:v>
      </x:c>
    </x:row>
    <x:row r="16" ht="38" customHeight="1">
      <x:c r="A16" s="29" t="str">
        <x:f>IF(AND(ISNUMBER($F$3),$F$3&gt;0),DATE(YEAR($F$3),MONTH($F$3)+5,1),"")</x:f>
      </x:c>
      <x:c r="B16" s="30" t="str">
        <x:f>IF(ISNUMBER(E15),E15,"")</x:f>
      </x:c>
      <x:c r="C16" s="32"/>
      <x:c r="D16" s="32"/>
      <x:c r="E16" s="30" t="str">
        <x:f>IF(AND(ISTEXT($B$3),$B$3&lt;&gt;"",ISTEXT($B$4),$B$4&lt;&gt;"",ISNUMBER(A16),COUNT(B16:D16)=3,C16&gt;=0,D16&gt;=0,G16&lt;&gt;""),B16+C16-D16,"")</x:f>
      </x:c>
      <x:c r="F16" s="30" t="str">
        <x:f>IF(ISNUMBER(E16),MAX(0,-E16),"")</x:f>
      </x:c>
      <x:c r="G16" s="28"/>
      <x:c r="H16" s="24" t="str">
        <x:f>IF(COUNTA(C16:D16,G16)=0,"待填预测",IF(NOT(AND(ISTEXT($B$3),$B$3&lt;&gt;"",ISTEXT($B$4),$B$4&lt;&gt;"",ISNUMBER(A16),COUNT(B16:D16)=3,C16&gt;=0,D16&gt;=0,G16&lt;&gt;"")),"待补：前期或必填项",IF(E16&lt;0,"异常：资金缺口","可核对计划")))</x:f>
        <x:v>待填预测</x:v>
      </x:c>
    </x:row>
    <x:row r="17" ht="38" customHeight="1">
      <x:c r="A17" s="29" t="str">
        <x:f>IF(AND(ISNUMBER($F$3),$F$3&gt;0),DATE(YEAR($F$3),MONTH($F$3)+6,1),"")</x:f>
      </x:c>
      <x:c r="B17" s="30" t="str">
        <x:f>IF(ISNUMBER(E16),E16,"")</x:f>
      </x:c>
      <x:c r="C17" s="31"/>
      <x:c r="D17" s="31"/>
      <x:c r="E17" s="30" t="str">
        <x:f>IF(AND(ISTEXT($B$3),$B$3&lt;&gt;"",ISTEXT($B$4),$B$4&lt;&gt;"",ISNUMBER(A17),COUNT(B17:D17)=3,C17&gt;=0,D17&gt;=0,G17&lt;&gt;""),B17+C17-D17,"")</x:f>
      </x:c>
      <x:c r="F17" s="30" t="str">
        <x:f>IF(ISNUMBER(E17),MAX(0,-E17),"")</x:f>
      </x:c>
      <x:c r="G17" s="22"/>
      <x:c r="H17" s="24" t="str">
        <x:f>IF(COUNTA(C17:D17,G17)=0,"待填预测",IF(NOT(AND(ISTEXT($B$3),$B$3&lt;&gt;"",ISTEXT($B$4),$B$4&lt;&gt;"",ISNUMBER(A17),COUNT(B17:D17)=3,C17&gt;=0,D17&gt;=0,G17&lt;&gt;"")),"待补：前期或必填项",IF(E17&lt;0,"异常：资金缺口","可核对计划")))</x:f>
        <x:v>待填预测</x:v>
      </x:c>
    </x:row>
    <x:row r="18" ht="38" customHeight="1">
      <x:c r="A18" s="29" t="str">
        <x:f>IF(AND(ISNUMBER($F$3),$F$3&gt;0),DATE(YEAR($F$3),MONTH($F$3)+7,1),"")</x:f>
      </x:c>
      <x:c r="B18" s="30" t="str">
        <x:f>IF(ISNUMBER(E17),E17,"")</x:f>
      </x:c>
      <x:c r="C18" s="32"/>
      <x:c r="D18" s="32"/>
      <x:c r="E18" s="30" t="str">
        <x:f>IF(AND(ISTEXT($B$3),$B$3&lt;&gt;"",ISTEXT($B$4),$B$4&lt;&gt;"",ISNUMBER(A18),COUNT(B18:D18)=3,C18&gt;=0,D18&gt;=0,G18&lt;&gt;""),B18+C18-D18,"")</x:f>
      </x:c>
      <x:c r="F18" s="30" t="str">
        <x:f>IF(ISNUMBER(E18),MAX(0,-E18),"")</x:f>
      </x:c>
      <x:c r="G18" s="28"/>
      <x:c r="H18" s="24" t="str">
        <x:f>IF(COUNTA(C18:D18,G18)=0,"待填预测",IF(NOT(AND(ISTEXT($B$3),$B$3&lt;&gt;"",ISTEXT($B$4),$B$4&lt;&gt;"",ISNUMBER(A18),COUNT(B18:D18)=3,C18&gt;=0,D18&gt;=0,G18&lt;&gt;"")),"待补：前期或必填项",IF(E18&lt;0,"异常：资金缺口","可核对计划")))</x:f>
        <x:v>待填预测</x:v>
      </x:c>
    </x:row>
    <x:row r="19" ht="38" customHeight="1">
      <x:c r="A19" s="29" t="str">
        <x:f>IF(AND(ISNUMBER($F$3),$F$3&gt;0),DATE(YEAR($F$3),MONTH($F$3)+8,1),"")</x:f>
      </x:c>
      <x:c r="B19" s="30" t="str">
        <x:f>IF(ISNUMBER(E18),E18,"")</x:f>
      </x:c>
      <x:c r="C19" s="31"/>
      <x:c r="D19" s="31"/>
      <x:c r="E19" s="30" t="str">
        <x:f>IF(AND(ISTEXT($B$3),$B$3&lt;&gt;"",ISTEXT($B$4),$B$4&lt;&gt;"",ISNUMBER(A19),COUNT(B19:D19)=3,C19&gt;=0,D19&gt;=0,G19&lt;&gt;""),B19+C19-D19,"")</x:f>
      </x:c>
      <x:c r="F19" s="30" t="str">
        <x:f>IF(ISNUMBER(E19),MAX(0,-E19),"")</x:f>
      </x:c>
      <x:c r="G19" s="22"/>
      <x:c r="H19" s="24" t="str">
        <x:f>IF(COUNTA(C19:D19,G19)=0,"待填预测",IF(NOT(AND(ISTEXT($B$3),$B$3&lt;&gt;"",ISTEXT($B$4),$B$4&lt;&gt;"",ISNUMBER(A19),COUNT(B19:D19)=3,C19&gt;=0,D19&gt;=0,G19&lt;&gt;"")),"待补：前期或必填项",IF(E19&lt;0,"异常：资金缺口","可核对计划")))</x:f>
        <x:v>待填预测</x:v>
      </x:c>
    </x:row>
    <x:row r="20" ht="38" customHeight="1">
      <x:c r="A20" s="29" t="str">
        <x:f>IF(AND(ISNUMBER($F$3),$F$3&gt;0),DATE(YEAR($F$3),MONTH($F$3)+9,1),"")</x:f>
      </x:c>
      <x:c r="B20" s="30" t="str">
        <x:f>IF(ISNUMBER(E19),E19,"")</x:f>
      </x:c>
      <x:c r="C20" s="32"/>
      <x:c r="D20" s="32"/>
      <x:c r="E20" s="30" t="str">
        <x:f>IF(AND(ISTEXT($B$3),$B$3&lt;&gt;"",ISTEXT($B$4),$B$4&lt;&gt;"",ISNUMBER(A20),COUNT(B20:D20)=3,C20&gt;=0,D20&gt;=0,G20&lt;&gt;""),B20+C20-D20,"")</x:f>
      </x:c>
      <x:c r="F20" s="30" t="str">
        <x:f>IF(ISNUMBER(E20),MAX(0,-E20),"")</x:f>
      </x:c>
      <x:c r="G20" s="28"/>
      <x:c r="H20" s="24" t="str">
        <x:f>IF(COUNTA(C20:D20,G20)=0,"待填预测",IF(NOT(AND(ISTEXT($B$3),$B$3&lt;&gt;"",ISTEXT($B$4),$B$4&lt;&gt;"",ISNUMBER(A20),COUNT(B20:D20)=3,C20&gt;=0,D20&gt;=0,G20&lt;&gt;"")),"待补：前期或必填项",IF(E20&lt;0,"异常：资金缺口","可核对计划")))</x:f>
        <x:v>待填预测</x:v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准备：银行可用余额、合同回款、采购/工资/借款支付计划。收入不等于收款；费用不等于付款。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每行连续一个月，后一期期初自动衔接上期预计期末；前期缺资料会阻断后续计算。未使用月份保持空白。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扩展时复制整行公式，扩大顶部统计范围；不同企业或币种另存。资金缺口供安排核实，不代表融资建议。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A11:A20">
    <x:cfRule type="containsText" dxfId="0" priority="1" operator="containsText" text="待补"/>
    <x:cfRule type="containsText" dxfId="5" priority="6" operator="containsText" text="异常"/>
  </x:conditionalFormatting>
  <x:conditionalFormatting sqref="B11:B20">
    <x:cfRule type="containsText" dxfId="1" priority="2" operator="containsText" text="待补"/>
    <x:cfRule type="containsText" dxfId="6" priority="7" operator="containsText" text="异常"/>
  </x:conditionalFormatting>
  <x:conditionalFormatting sqref="E11:E20">
    <x:cfRule type="containsText" dxfId="2" priority="3" operator="containsText" text="待补"/>
    <x:cfRule type="containsText" dxfId="7" priority="8" operator="containsText" text="异常"/>
  </x:conditionalFormatting>
  <x:conditionalFormatting sqref="F11:F20">
    <x:cfRule type="containsText" dxfId="3" priority="4" operator="containsText" text="待补"/>
    <x:cfRule type="containsText" dxfId="8" priority="9" operator="containsText" text="异常"/>
  </x:conditionalFormatting>
  <x:conditionalFormatting sqref="H11:H20">
    <x:cfRule type="containsText" dxfId="4" priority="5" operator="containsText" text="待补"/>
    <x:cfRule type="containsText" dxfId="9" priority="10" operator="containsText" text="异常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394A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1.25" hidden="0" customWidth="1"/>
    <x:col min="2" max="2" width="16.25" hidden="0" customWidth="1"/>
    <x:col min="3" max="3" width="18.75" hidden="0" customWidth="1"/>
    <x:col min="4" max="4" width="18.1299991607666" hidden="0" customWidth="1"/>
    <x:col min="5" max="5" width="18.1299991607666" hidden="0" customWidth="1"/>
    <x:col min="6" max="6" width="18.1299991607666" hidden="0" customWidth="1"/>
    <x:col min="7" max="7" width="18.1299991607666" hidden="0" customWidth="1"/>
    <x:col min="8" max="8" width="20.629999160766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4" t="str">
        <x:v>现金流计划表（全部数据虚构）</x:v>
      </x:c>
      <x:c r="B2" s="4"/>
      <x:c r="C2" s="4"/>
      <x:c r="D2" s="4"/>
      <x:c r="E2" s="4"/>
      <x:c r="F2" s="4"/>
      <x:c r="G2" s="4"/>
      <x:c r="H2" s="4"/>
    </x:row>
    <x:row r="3" ht="27" customHeight="1">
      <x:c r="A3" s="2" t="str">
        <x:v>企业</x:v>
      </x:c>
      <x:c r="B3" s="7" t="str">
        <x:v>虚构甲公司</x:v>
      </x:c>
      <x:c r="C3" s="8"/>
      <x:c r="D3" s="9"/>
      <x:c r="E3" s="2" t="str">
        <x:v>首月日期</x:v>
      </x:c>
      <x:c r="F3" s="12" t="d">
        <x:v>2026-10-01T00:00:00.000Z</x:v>
      </x:c>
      <x:c r="G3" s="8"/>
      <x:c r="H3" s="9"/>
    </x:row>
    <x:row r="4" ht="27" customHeight="1">
      <x:c r="A4" s="2" t="str">
        <x:v>币种</x:v>
      </x:c>
      <x:c r="B4" s="7" t="str">
        <x:v>CNY</x:v>
      </x:c>
      <x:c r="C4" s="8"/>
      <x:c r="D4" s="9"/>
      <x:c r="E4" s="2" t="str">
        <x:v>首期期初资金</x:v>
      </x:c>
      <x:c r="F4" s="13" t="n">
        <x:v>1000</x:v>
      </x:c>
      <x:c r="G4" s="8"/>
      <x:c r="H4" s="9"/>
    </x:row>
    <x:row r="5" ht="27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① 填同一企业、币种和首月日期  ② 填首期期初、各月收付及依据  ③ 看滚动期末和资金缺口</x:v>
      </x:c>
      <x:c r="B6" s="11"/>
      <x:c r="C6" s="11"/>
      <x:c r="D6" s="11"/>
      <x:c r="E6" s="11"/>
      <x:c r="F6" s="11"/>
      <x:c r="G6" s="11"/>
      <x:c r="H6" s="11"/>
    </x:row>
    <x:row r="7" ht="30" customHeight="1">
      <x:c r="A7" s="11" t="str">
        <x:v>浅黄 / 蓝字：填写　浅蓝：自动计算　空白代表资料未到，确无发生额请填数字 0。</x:v>
      </x:c>
      <x:c r="B7" s="11"/>
      <x:c r="C7" s="11"/>
      <x:c r="D7" s="11"/>
      <x:c r="E7" s="11"/>
      <x:c r="F7" s="11"/>
      <x:c r="G7" s="11"/>
      <x:c r="H7" s="11"/>
    </x:row>
    <x:row r="8" ht="27" customHeight="1">
      <x:c r="A8" s="35" t="str">
        <x:v>有效预测月数</x:v>
      </x:c>
      <x:c r="B8" s="35"/>
      <x:c r="C8" s="35" t="str">
        <x:v>资金缺口月数</x:v>
      </x:c>
      <x:c r="D8" s="35"/>
      <x:c r="E8" s="35" t="str">
        <x:v>最大资金缺口</x:v>
      </x:c>
      <x:c r="F8" s="35"/>
      <x:c r="G8" s="35" t="str">
        <x:v>待补月份</x:v>
      </x:c>
      <x:c r="H8" s="35"/>
    </x:row>
    <x:row r="9" ht="27" customHeight="1">
      <x:c r="A9" s="37" t="n">
        <x:f>COUNT(E11:E20)</x:f>
        <x:v>2</x:v>
      </x:c>
      <x:c r="B9" s="37"/>
      <x:c r="C9" s="37" t="n">
        <x:f>COUNTIFS(F11:F20,"&gt;0")</x:f>
        <x:v>1</x:v>
      </x:c>
      <x:c r="D9" s="37"/>
      <x:c r="E9" s="38" t="n">
        <x:f>IF(COUNT(F11:F20)=0,"待预测",MAX(F11:F20))</x:f>
        <x:v>300</x:v>
      </x:c>
      <x:c r="F9" s="38"/>
      <x:c r="G9" s="37" t="n">
        <x:f>COUNTIFS(H11:H20,"待补：前期或必填项")</x:f>
        <x:v>1</x:v>
      </x:c>
      <x:c r="H9" s="37"/>
    </x:row>
    <x:row r="10" ht="36" customHeight="1">
      <x:c r="A10" s="18" t="str">
        <x:v>月份</x:v>
      </x:c>
      <x:c r="B10" s="18" t="str">
        <x:v>期初（自动）</x:v>
      </x:c>
      <x:c r="C10" s="18" t="str">
        <x:v>预计收款</x:v>
      </x:c>
      <x:c r="D10" s="18" t="str">
        <x:v>预计付款</x:v>
      </x:c>
      <x:c r="E10" s="18" t="str">
        <x:v>预计期末</x:v>
      </x:c>
      <x:c r="F10" s="18" t="str">
        <x:v>资金缺口</x:v>
      </x:c>
      <x:c r="G10" s="18" t="str">
        <x:v>计划依据</x:v>
      </x:c>
      <x:c r="H10" s="18" t="str">
        <x:v>填写提示</x:v>
      </x:c>
    </x:row>
    <x:row r="11" ht="38" customHeight="1">
      <x:c r="A11" s="29" t="n">
        <x:f>IF(AND(ISNUMBER($F$3),$F$3&gt;0),DATE(YEAR($F$3),MONTH($F$3)+0,1),"")</x:f>
        <x:v>46296</x:v>
      </x:c>
      <x:c r="B11" s="30" t="n">
        <x:f>IF(ISNUMBER($F$4),$F$4,"")</x:f>
        <x:v>1000</x:v>
      </x:c>
      <x:c r="C11" s="31" t="n">
        <x:v>2000</x:v>
      </x:c>
      <x:c r="D11" s="31" t="n">
        <x:v>2500</x:v>
      </x:c>
      <x:c r="E11" s="30" t="n">
        <x:f>IF(AND(ISTEXT($B$3),$B$3&lt;&gt;"",ISTEXT($B$4),$B$4&lt;&gt;"",ISNUMBER(A11),COUNT(B11:D11)=3,C11&gt;=0,D11&gt;=0,G11&lt;&gt;""),B11+C11-D11,"")</x:f>
        <x:v>500</x:v>
      </x:c>
      <x:c r="F11" s="30" t="n">
        <x:f>IF(ISNUMBER(E11),MAX(0,-E11),"")</x:f>
        <x:v>0</x:v>
      </x:c>
      <x:c r="G11" s="22" t="str">
        <x:v>合同01/工资</x:v>
      </x:c>
      <x:c r="H11" s="24" t="str">
        <x:f>IF(COUNTA(C11:D11,G11)=0,"待填预测",IF(NOT(AND(ISTEXT($B$3),$B$3&lt;&gt;"",ISTEXT($B$4),$B$4&lt;&gt;"",ISNUMBER(A11),COUNT(B11:D11)=3,C11&gt;=0,D11&gt;=0,G11&lt;&gt;"")),"待补：前期或必填项",IF(E11&lt;0,"异常：资金缺口","可核对计划")))</x:f>
        <x:v>可核对计划</x:v>
      </x:c>
    </x:row>
    <x:row r="12" ht="38" customHeight="1">
      <x:c r="A12" s="29" t="n">
        <x:f>IF(AND(ISNUMBER($F$3),$F$3&gt;0),DATE(YEAR($F$3),MONTH($F$3)+1,1),"")</x:f>
        <x:v>46327</x:v>
      </x:c>
      <x:c r="B12" s="30" t="n">
        <x:f>IF(ISNUMBER(E11),E11,"")</x:f>
        <x:v>500</x:v>
      </x:c>
      <x:c r="C12" s="32" t="n">
        <x:v>200</x:v>
      </x:c>
      <x:c r="D12" s="32" t="n">
        <x:v>1000</x:v>
      </x:c>
      <x:c r="E12" s="30" t="n">
        <x:f>IF(AND(ISTEXT($B$3),$B$3&lt;&gt;"",ISTEXT($B$4),$B$4&lt;&gt;"",ISNUMBER(A12),COUNT(B12:D12)=3,C12&gt;=0,D12&gt;=0,G12&lt;&gt;""),B12+C12-D12,"")</x:f>
        <x:v>-300</x:v>
      </x:c>
      <x:c r="F12" s="30" t="n">
        <x:f>IF(ISNUMBER(E12),MAX(0,-E12),"")</x:f>
        <x:v>300</x:v>
      </x:c>
      <x:c r="G12" s="28" t="str">
        <x:v>回款表/采购</x:v>
      </x:c>
      <x:c r="H12" s="24" t="str">
        <x:f>IF(COUNTA(C12:D12,G12)=0,"待填预测",IF(NOT(AND(ISTEXT($B$3),$B$3&lt;&gt;"",ISTEXT($B$4),$B$4&lt;&gt;"",ISNUMBER(A12),COUNT(B12:D12)=3,C12&gt;=0,D12&gt;=0,G12&lt;&gt;"")),"待补：前期或必填项",IF(E12&lt;0,"异常：资金缺口","可核对计划")))</x:f>
        <x:v>异常：资金缺口</x:v>
      </x:c>
    </x:row>
    <x:row r="13" ht="38" customHeight="1">
      <x:c r="A13" s="29" t="n">
        <x:f>IF(AND(ISNUMBER($F$3),$F$3&gt;0),DATE(YEAR($F$3),MONTH($F$3)+2,1),"")</x:f>
        <x:v>46357</x:v>
      </x:c>
      <x:c r="B13" s="30" t="n">
        <x:f>IF(ISNUMBER(E12),E12,"")</x:f>
        <x:v>-300</x:v>
      </x:c>
      <x:c r="C13" s="31"/>
      <x:c r="D13" s="31" t="n">
        <x:v>100</x:v>
      </x:c>
      <x:c r="E13" s="30" t="str">
        <x:f>IF(AND(ISTEXT($B$3),$B$3&lt;&gt;"",ISTEXT($B$4),$B$4&lt;&gt;"",ISNUMBER(A13),COUNT(B13:D13)=3,C13&gt;=0,D13&gt;=0,G13&lt;&gt;""),B13+C13-D13,"")</x:f>
      </x:c>
      <x:c r="F13" s="30" t="str">
        <x:f>IF(ISNUMBER(E13),MAX(0,-E13),"")</x:f>
      </x:c>
      <x:c r="G13" s="22" t="str">
        <x:v>待销售预测</x:v>
      </x:c>
      <x:c r="H13" s="24" t="str">
        <x:f>IF(COUNTA(C13:D13,G13)=0,"待填预测",IF(NOT(AND(ISTEXT($B$3),$B$3&lt;&gt;"",ISTEXT($B$4),$B$4&lt;&gt;"",ISNUMBER(A13),COUNT(B13:D13)=3,C13&gt;=0,D13&gt;=0,G13&lt;&gt;"")),"待补：前期或必填项",IF(E13&lt;0,"异常：资金缺口","可核对计划")))</x:f>
        <x:v>待补：前期或必填项</x:v>
      </x:c>
    </x:row>
    <x:row r="14" ht="38" customHeight="1">
      <x:c r="A14" s="29" t="n">
        <x:f>IF(AND(ISNUMBER($F$3),$F$3&gt;0),DATE(YEAR($F$3),MONTH($F$3)+3,1),"")</x:f>
        <x:v>46388</x:v>
      </x:c>
      <x:c r="B14" s="30" t="str">
        <x:f>IF(ISNUMBER(E13),E13,"")</x:f>
      </x:c>
      <x:c r="C14" s="32"/>
      <x:c r="D14" s="32"/>
      <x:c r="E14" s="30" t="str">
        <x:f>IF(AND(ISTEXT($B$3),$B$3&lt;&gt;"",ISTEXT($B$4),$B$4&lt;&gt;"",ISNUMBER(A14),COUNT(B14:D14)=3,C14&gt;=0,D14&gt;=0,G14&lt;&gt;""),B14+C14-D14,"")</x:f>
      </x:c>
      <x:c r="F14" s="30" t="str">
        <x:f>IF(ISNUMBER(E14),MAX(0,-E14),"")</x:f>
      </x:c>
      <x:c r="G14" s="28"/>
      <x:c r="H14" s="24" t="str">
        <x:f>IF(COUNTA(C14:D14,G14)=0,"待填预测",IF(NOT(AND(ISTEXT($B$3),$B$3&lt;&gt;"",ISTEXT($B$4),$B$4&lt;&gt;"",ISNUMBER(A14),COUNT(B14:D14)=3,C14&gt;=0,D14&gt;=0,G14&lt;&gt;"")),"待补：前期或必填项",IF(E14&lt;0,"异常：资金缺口","可核对计划")))</x:f>
        <x:v>待填预测</x:v>
      </x:c>
    </x:row>
    <x:row r="15" ht="38" customHeight="1">
      <x:c r="A15" s="29" t="n">
        <x:f>IF(AND(ISNUMBER($F$3),$F$3&gt;0),DATE(YEAR($F$3),MONTH($F$3)+4,1),"")</x:f>
        <x:v>46419</x:v>
      </x:c>
      <x:c r="B15" s="30" t="str">
        <x:f>IF(ISNUMBER(E14),E14,"")</x:f>
      </x:c>
      <x:c r="C15" s="31"/>
      <x:c r="D15" s="31"/>
      <x:c r="E15" s="30" t="str">
        <x:f>IF(AND(ISTEXT($B$3),$B$3&lt;&gt;"",ISTEXT($B$4),$B$4&lt;&gt;"",ISNUMBER(A15),COUNT(B15:D15)=3,C15&gt;=0,D15&gt;=0,G15&lt;&gt;""),B15+C15-D15,"")</x:f>
      </x:c>
      <x:c r="F15" s="30" t="str">
        <x:f>IF(ISNUMBER(E15),MAX(0,-E15),"")</x:f>
      </x:c>
      <x:c r="G15" s="22"/>
      <x:c r="H15" s="24" t="str">
        <x:f>IF(COUNTA(C15:D15,G15)=0,"待填预测",IF(NOT(AND(ISTEXT($B$3),$B$3&lt;&gt;"",ISTEXT($B$4),$B$4&lt;&gt;"",ISNUMBER(A15),COUNT(B15:D15)=3,C15&gt;=0,D15&gt;=0,G15&lt;&gt;"")),"待补：前期或必填项",IF(E15&lt;0,"异常：资金缺口","可核对计划")))</x:f>
        <x:v>待填预测</x:v>
      </x:c>
    </x:row>
    <x:row r="16" ht="38" customHeight="1">
      <x:c r="A16" s="29" t="n">
        <x:f>IF(AND(ISNUMBER($F$3),$F$3&gt;0),DATE(YEAR($F$3),MONTH($F$3)+5,1),"")</x:f>
        <x:v>46447</x:v>
      </x:c>
      <x:c r="B16" s="30" t="str">
        <x:f>IF(ISNUMBER(E15),E15,"")</x:f>
      </x:c>
      <x:c r="C16" s="32"/>
      <x:c r="D16" s="32"/>
      <x:c r="E16" s="30" t="str">
        <x:f>IF(AND(ISTEXT($B$3),$B$3&lt;&gt;"",ISTEXT($B$4),$B$4&lt;&gt;"",ISNUMBER(A16),COUNT(B16:D16)=3,C16&gt;=0,D16&gt;=0,G16&lt;&gt;""),B16+C16-D16,"")</x:f>
      </x:c>
      <x:c r="F16" s="30" t="str">
        <x:f>IF(ISNUMBER(E16),MAX(0,-E16),"")</x:f>
      </x:c>
      <x:c r="G16" s="28"/>
      <x:c r="H16" s="24" t="str">
        <x:f>IF(COUNTA(C16:D16,G16)=0,"待填预测",IF(NOT(AND(ISTEXT($B$3),$B$3&lt;&gt;"",ISTEXT($B$4),$B$4&lt;&gt;"",ISNUMBER(A16),COUNT(B16:D16)=3,C16&gt;=0,D16&gt;=0,G16&lt;&gt;"")),"待补：前期或必填项",IF(E16&lt;0,"异常：资金缺口","可核对计划")))</x:f>
        <x:v>待填预测</x:v>
      </x:c>
    </x:row>
    <x:row r="17" ht="38" customHeight="1">
      <x:c r="A17" s="29" t="n">
        <x:f>IF(AND(ISNUMBER($F$3),$F$3&gt;0),DATE(YEAR($F$3),MONTH($F$3)+6,1),"")</x:f>
        <x:v>46478</x:v>
      </x:c>
      <x:c r="B17" s="30" t="str">
        <x:f>IF(ISNUMBER(E16),E16,"")</x:f>
      </x:c>
      <x:c r="C17" s="31"/>
      <x:c r="D17" s="31"/>
      <x:c r="E17" s="30" t="str">
        <x:f>IF(AND(ISTEXT($B$3),$B$3&lt;&gt;"",ISTEXT($B$4),$B$4&lt;&gt;"",ISNUMBER(A17),COUNT(B17:D17)=3,C17&gt;=0,D17&gt;=0,G17&lt;&gt;""),B17+C17-D17,"")</x:f>
      </x:c>
      <x:c r="F17" s="30" t="str">
        <x:f>IF(ISNUMBER(E17),MAX(0,-E17),"")</x:f>
      </x:c>
      <x:c r="G17" s="22"/>
      <x:c r="H17" s="24" t="str">
        <x:f>IF(COUNTA(C17:D17,G17)=0,"待填预测",IF(NOT(AND(ISTEXT($B$3),$B$3&lt;&gt;"",ISTEXT($B$4),$B$4&lt;&gt;"",ISNUMBER(A17),COUNT(B17:D17)=3,C17&gt;=0,D17&gt;=0,G17&lt;&gt;"")),"待补：前期或必填项",IF(E17&lt;0,"异常：资金缺口","可核对计划")))</x:f>
        <x:v>待填预测</x:v>
      </x:c>
    </x:row>
    <x:row r="18" ht="38" customHeight="1">
      <x:c r="A18" s="29" t="n">
        <x:f>IF(AND(ISNUMBER($F$3),$F$3&gt;0),DATE(YEAR($F$3),MONTH($F$3)+7,1),"")</x:f>
        <x:v>46508</x:v>
      </x:c>
      <x:c r="B18" s="30" t="str">
        <x:f>IF(ISNUMBER(E17),E17,"")</x:f>
      </x:c>
      <x:c r="C18" s="32"/>
      <x:c r="D18" s="32"/>
      <x:c r="E18" s="30" t="str">
        <x:f>IF(AND(ISTEXT($B$3),$B$3&lt;&gt;"",ISTEXT($B$4),$B$4&lt;&gt;"",ISNUMBER(A18),COUNT(B18:D18)=3,C18&gt;=0,D18&gt;=0,G18&lt;&gt;""),B18+C18-D18,"")</x:f>
      </x:c>
      <x:c r="F18" s="30" t="str">
        <x:f>IF(ISNUMBER(E18),MAX(0,-E18),"")</x:f>
      </x:c>
      <x:c r="G18" s="28"/>
      <x:c r="H18" s="24" t="str">
        <x:f>IF(COUNTA(C18:D18,G18)=0,"待填预测",IF(NOT(AND(ISTEXT($B$3),$B$3&lt;&gt;"",ISTEXT($B$4),$B$4&lt;&gt;"",ISNUMBER(A18),COUNT(B18:D18)=3,C18&gt;=0,D18&gt;=0,G18&lt;&gt;"")),"待补：前期或必填项",IF(E18&lt;0,"异常：资金缺口","可核对计划")))</x:f>
        <x:v>待填预测</x:v>
      </x:c>
    </x:row>
    <x:row r="19" ht="38" customHeight="1">
      <x:c r="A19" s="29" t="n">
        <x:f>IF(AND(ISNUMBER($F$3),$F$3&gt;0),DATE(YEAR($F$3),MONTH($F$3)+8,1),"")</x:f>
        <x:v>46539</x:v>
      </x:c>
      <x:c r="B19" s="30" t="str">
        <x:f>IF(ISNUMBER(E18),E18,"")</x:f>
      </x:c>
      <x:c r="C19" s="31"/>
      <x:c r="D19" s="31"/>
      <x:c r="E19" s="30" t="str">
        <x:f>IF(AND(ISTEXT($B$3),$B$3&lt;&gt;"",ISTEXT($B$4),$B$4&lt;&gt;"",ISNUMBER(A19),COUNT(B19:D19)=3,C19&gt;=0,D19&gt;=0,G19&lt;&gt;""),B19+C19-D19,"")</x:f>
      </x:c>
      <x:c r="F19" s="30" t="str">
        <x:f>IF(ISNUMBER(E19),MAX(0,-E19),"")</x:f>
      </x:c>
      <x:c r="G19" s="22"/>
      <x:c r="H19" s="24" t="str">
        <x:f>IF(COUNTA(C19:D19,G19)=0,"待填预测",IF(NOT(AND(ISTEXT($B$3),$B$3&lt;&gt;"",ISTEXT($B$4),$B$4&lt;&gt;"",ISNUMBER(A19),COUNT(B19:D19)=3,C19&gt;=0,D19&gt;=0,G19&lt;&gt;"")),"待补：前期或必填项",IF(E19&lt;0,"异常：资金缺口","可核对计划")))</x:f>
        <x:v>待填预测</x:v>
      </x:c>
    </x:row>
    <x:row r="20" ht="38" customHeight="1">
      <x:c r="A20" s="29" t="n">
        <x:f>IF(AND(ISNUMBER($F$3),$F$3&gt;0),DATE(YEAR($F$3),MONTH($F$3)+9,1),"")</x:f>
        <x:v>46569</x:v>
      </x:c>
      <x:c r="B20" s="30" t="str">
        <x:f>IF(ISNUMBER(E19),E19,"")</x:f>
      </x:c>
      <x:c r="C20" s="32"/>
      <x:c r="D20" s="32"/>
      <x:c r="E20" s="30" t="str">
        <x:f>IF(AND(ISTEXT($B$3),$B$3&lt;&gt;"",ISTEXT($B$4),$B$4&lt;&gt;"",ISNUMBER(A20),COUNT(B20:D20)=3,C20&gt;=0,D20&gt;=0,G20&lt;&gt;""),B20+C20-D20,"")</x:f>
      </x:c>
      <x:c r="F20" s="30" t="str">
        <x:f>IF(ISNUMBER(E20),MAX(0,-E20),"")</x:f>
      </x:c>
      <x:c r="G20" s="28"/>
      <x:c r="H20" s="24" t="str">
        <x:f>IF(COUNTA(C20:D20,G20)=0,"待填预测",IF(NOT(AND(ISTEXT($B$3),$B$3&lt;&gt;"",ISTEXT($B$4),$B$4&lt;&gt;"",ISNUMBER(A20),COUNT(B20:D20)=3,C20&gt;=0,D20&gt;=0,G20&lt;&gt;"")),"待补：前期或必填项",IF(E20&lt;0,"异常：资金缺口","可核对计划")))</x:f>
        <x:v>待填预测</x:v>
      </x:c>
    </x:row>
    <x:row r="21" ht="27" customHeight="1">
      <x:c r="A21" s="2"/>
      <x:c r="B21" s="2"/>
      <x:c r="C21" s="2"/>
      <x:c r="D21" s="2"/>
      <x:c r="E21" s="2"/>
      <x:c r="F21" s="2"/>
      <x:c r="G21" s="2"/>
      <x:c r="H21" s="2"/>
    </x:row>
    <x:row r="22" ht="30" customHeight="1">
      <x:c r="A22" s="11" t="str">
        <x:v>准备：银行可用余额、合同回款、采购/工资/借款支付计划。收入不等于收款；费用不等于付款。</x:v>
      </x:c>
      <x:c r="B22" s="11"/>
      <x:c r="C22" s="11"/>
      <x:c r="D22" s="11"/>
      <x:c r="E22" s="11"/>
      <x:c r="F22" s="11"/>
      <x:c r="G22" s="11"/>
      <x:c r="H22" s="11"/>
    </x:row>
    <x:row r="23" ht="30" customHeight="1">
      <x:c r="A23" s="11" t="str">
        <x:v>每行连续一个月，后一期期初自动衔接上期预计期末；前期缺资料会阻断后续计算。未使用月份保持空白。</x:v>
      </x:c>
      <x:c r="B23" s="11"/>
      <x:c r="C23" s="11"/>
      <x:c r="D23" s="11"/>
      <x:c r="E23" s="11"/>
      <x:c r="F23" s="11"/>
      <x:c r="G23" s="11"/>
      <x:c r="H23" s="11"/>
    </x:row>
    <x:row r="24" ht="30" customHeight="1">
      <x:c r="A24" s="11" t="str">
        <x:v>扩展时复制整行公式，扩大顶部统计范围；不同企业或币种另存。资金缺口供安排核实，不代表融资建议。</x:v>
      </x:c>
      <x:c r="B24" s="11"/>
      <x:c r="C24" s="11"/>
      <x:c r="D24" s="11"/>
      <x:c r="E24" s="11"/>
      <x:c r="F24" s="11"/>
      <x:c r="G24" s="11"/>
      <x:c r="H24" s="11"/>
    </x:row>
    <x:row r="25" ht="27" customHeight="1">
      <x:c r="A25" s="2"/>
      <x:c r="B25" s="2"/>
      <x:c r="C25" s="2"/>
      <x:c r="D25" s="2"/>
      <x:c r="E25" s="2"/>
      <x:c r="F25" s="2"/>
      <x:c r="G25" s="2"/>
      <x:c r="H25" s="2"/>
    </x:row>
  </x:sheetData>
  <x:mergeCells>
    <x:mergeCell ref="A2:H2"/>
    <x:mergeCell ref="B3:D3"/>
    <x:mergeCell ref="F3:H3"/>
    <x:mergeCell ref="B4:D4"/>
    <x:mergeCell ref="F4:H4"/>
    <x:mergeCell ref="A6:H6"/>
    <x:mergeCell ref="A7:H7"/>
    <x:mergeCell ref="A8:B8"/>
    <x:mergeCell ref="A9:B9"/>
    <x:mergeCell ref="C8:D8"/>
    <x:mergeCell ref="C9:D9"/>
    <x:mergeCell ref="E8:F8"/>
    <x:mergeCell ref="E9:F9"/>
    <x:mergeCell ref="G8:H8"/>
    <x:mergeCell ref="G9:H9"/>
    <x:mergeCell ref="A22:H22"/>
    <x:mergeCell ref="A23:H23"/>
    <x:mergeCell ref="A24:H24"/>
  </x:mergeCells>
  <x:conditionalFormatting sqref="A11:A20">
    <x:cfRule type="containsText" dxfId="10" priority="1" operator="containsText" text="待补"/>
    <x:cfRule type="containsText" dxfId="15" priority="6" operator="containsText" text="异常"/>
  </x:conditionalFormatting>
  <x:conditionalFormatting sqref="B11:B20">
    <x:cfRule type="containsText" dxfId="11" priority="2" operator="containsText" text="待补"/>
    <x:cfRule type="containsText" dxfId="16" priority="7" operator="containsText" text="异常"/>
  </x:conditionalFormatting>
  <x:conditionalFormatting sqref="E11:E20">
    <x:cfRule type="containsText" dxfId="12" priority="3" operator="containsText" text="待补"/>
    <x:cfRule type="containsText" dxfId="17" priority="8" operator="containsText" text="异常"/>
  </x:conditionalFormatting>
  <x:conditionalFormatting sqref="F11:F20">
    <x:cfRule type="containsText" dxfId="13" priority="4" operator="containsText" text="待补"/>
    <x:cfRule type="containsText" dxfId="18" priority="9" operator="containsText" text="异常"/>
  </x:conditionalFormatting>
  <x:conditionalFormatting sqref="H11:H20">
    <x:cfRule type="containsText" dxfId="14" priority="5" operator="containsText" text="待补"/>
    <x:cfRule type="containsText" dxfId="19" priority="10" operator="containsText" text="异常"/>
  </x:conditionalFormatting>
  <x:pageMargins left="0.7" right="0.7" top="0.75" bottom="0.75" header="0.3" footer="0.3"/>
</x:worksheet>
</file>